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Start Here" sheetId="1" state="visible" r:id="rId3"/>
    <sheet name="Your Model" sheetId="2" state="visible" r:id="rId4"/>
    <sheet name="Worked Example"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<sst xmlns="http://schemas.openxmlformats.org/spreadsheetml/2006/main" count="230" uniqueCount="138">
  <si>
    <t xml:space="preserve">  BEFORE YOU SCALE — UNIT ECONOMICS FOR FOUNDERS</t>
  </si>
  <si>
    <t xml:space="preserve">  www.divyakaushik.in  ·  Data-Grounded Strategy  ·  Free Version</t>
  </si>
  <si>
    <t xml:space="preserve">  WHAT IS UNIT ECONOMICS?</t>
  </si>
  <si>
    <t xml:space="preserve">Unit economics asks one question: does this business work at the individual level before you try to grow it?
A 'unit' is whatever one transaction looks like for your business — one customer, one order, one subscription, one location. Unit economics shows how much each unit earns, how much it costs to deliver, and whether enough units exist to cover your fixed costs.
If the unit doesn't work, growing makes the loss bigger. If the unit works, growth builds on something that holds.</t>
  </si>
  <si>
    <t xml:space="preserve">  WHAT THIS TEMPLATE CONTAINS</t>
  </si>
  <si>
    <t xml:space="preserve">  Start Here (this tab)</t>
  </si>
  <si>
    <t xml:space="preserve">Context, instructions, and how to get help when your numbers raise questions.</t>
  </si>
  <si>
    <t xml:space="preserve">  Your Model</t>
  </si>
  <si>
    <t xml:space="preserve">Enter your numbers here. Yellow cells = your inputs. Grey cells calculate automatically — do not edit them.</t>
  </si>
  <si>
    <t xml:space="preserve">  Worked Example</t>
  </si>
  <si>
    <t xml:space="preserve">A pre-filled fictional business (a D2C skincare brand). Read this first to see how the model flows before entering your own numbers.</t>
  </si>
  <si>
    <t xml:space="preserve">  HOW TO USE THIS TEMPLATE</t>
  </si>
  <si>
    <t xml:space="preserve">  Step 1</t>
  </si>
  <si>
    <t xml:space="preserve">Read through the Worked Example tab first — see how a fictional business fills in the model and what the outputs show.</t>
  </si>
  <si>
    <t xml:space="preserve">  Step 2</t>
  </si>
  <si>
    <t xml:space="preserve">Go to Your Model. Enter your numbers in the yellow cells. Work through the sections in order — each feeds into the next.</t>
  </si>
  <si>
    <t xml:space="preserve">  Step 3</t>
  </si>
  <si>
    <t xml:space="preserve">Revenue and variable costs give you contribution margin. Contribution margin and fixed costs give you break-even.</t>
  </si>
  <si>
    <t xml:space="preserve">  Step 4</t>
  </si>
  <si>
    <t xml:space="preserve">Scroll to the Summary at the bottom of Your Model — it shows your break-even status and what to do if the numbers raise questions.</t>
  </si>
  <si>
    <t xml:space="preserve">  WHEN YOUR NUMBERS RAISE QUESTIONS</t>
  </si>
  <si>
    <t xml:space="preserve">  This template gives you the structure. What it can't give you is a read on whether your assumptions are right, what's driving the gap, or what the numbers mean for how you grow.
  If your model is showing you something you want to work through — first conversation is informal, off the record, no obligation. Bring the real numbers.</t>
  </si>
  <si>
    <t xml:space="preserve">  www.divyakaushik.in  ·  divyakaushik1@outlook.com</t>
  </si>
  <si>
    <t xml:space="preserve">  www.divyakaushik.in  ·  Data-Grounded Strategy for Founder-led Businesses  ·  Free Version  ·  © Divya Kaushik</t>
  </si>
  <si>
    <t xml:space="preserve">  www.divyakaushik.in  ·  Yellow cells = your inputs  ·  Grey cells calculate automatically</t>
  </si>
  <si>
    <t xml:space="preserve">  SECTION 1  —  WHAT IS YOUR UNIT?</t>
  </si>
  <si>
    <t xml:space="preserve">  What does one unit mean for your business?</t>
  </si>
  <si>
    <t xml:space="preserve">e.g. one customer, one order, one subscription, one location, one course enrollment</t>
  </si>
  <si>
    <t xml:space="preserve">  Revenue model</t>
  </si>
  <si>
    <t xml:space="preserve">e.g. One-time sale / Monthly subscription / Transactional / Mixed</t>
  </si>
  <si>
    <t xml:space="preserve">  SECTION 2  —  REVENUE PER UNIT</t>
  </si>
  <si>
    <t xml:space="preserve">  Selling price per unit</t>
  </si>
  <si>
    <t xml:space="preserve">₹</t>
  </si>
  <si>
    <t xml:space="preserve">What you charge for one unit, excluding GST, before any discounts</t>
  </si>
  <si>
    <t xml:space="preserve">  Discount rate</t>
  </si>
  <si>
    <t xml:space="preserve">%</t>
  </si>
  <si>
    <t xml:space="preserve">Enter as a number — type 8 for 8%. Average discount applied (promo codes, seasonal)</t>
  </si>
  <si>
    <t xml:space="preserve">  Refund / return rate</t>
  </si>
  <si>
    <t xml:space="preserve">Enter as a number — type 3 for 3%. % of revenue returned as refunds</t>
  </si>
  <si>
    <t xml:space="preserve">  Net revenue per unit</t>
  </si>
  <si>
    <t xml:space="preserve">Price after discounts and refunds — this is what each unit actually earns you</t>
  </si>
  <si>
    <t xml:space="preserve">  SECTION 3  —  VARIABLE COSTS PER UNIT</t>
  </si>
  <si>
    <t xml:space="preserve">  Cost of goods / cost to deliver</t>
  </si>
  <si>
    <t xml:space="preserve">Raw materials, production, or cost of delivering one unit of service</t>
  </si>
  <si>
    <t xml:space="preserve">  Fulfilment &amp; logistics</t>
  </si>
  <si>
    <t xml:space="preserve">Shipping, packaging, last-mile — enter 0 if digital/service</t>
  </si>
  <si>
    <t xml:space="preserve">  Payment processing fee</t>
  </si>
  <si>
    <t xml:space="preserve">Enter as a number — type 2 for 2%. Typically 1.5–3% of transaction value</t>
  </si>
  <si>
    <t xml:space="preserve">  Platform / marketplace fee</t>
  </si>
  <si>
    <t xml:space="preserve">Enter as a number — type 3 for 3%. If sold via Amazon, Swiggy etc. — enter 0 if direct</t>
  </si>
  <si>
    <t xml:space="preserve">  Other variable cost</t>
  </si>
  <si>
    <t xml:space="preserve">Any other cost that changes with each unit sold</t>
  </si>
  <si>
    <t xml:space="preserve">  Total variable cost per unit</t>
  </si>
  <si>
    <t xml:space="preserve">Sum of all costs that change with each unit</t>
  </si>
  <si>
    <t xml:space="preserve">  SECTION 4  —  CONTRIBUTION MARGIN</t>
  </si>
  <si>
    <t xml:space="preserve">  Contribution margin per unit</t>
  </si>
  <si>
    <t xml:space="preserve">What each unit contributes toward covering your fixed costs — and eventually profit</t>
  </si>
  <si>
    <t xml:space="preserve">  Contribution margin %</t>
  </si>
  <si>
    <t xml:space="preserve">Rule of thumb: the lower this %, the more volume you need to cover fixed costs. Compare with businesses like yours.</t>
  </si>
  <si>
    <t xml:space="preserve">  If contribution margin % is negative, the unit does not work. Fix price or variable costs before scaling.</t>
  </si>
  <si>
    <t xml:space="preserve">  SECTION 5  —  MONTHLY FIXED COSTS</t>
  </si>
  <si>
    <t xml:space="preserve">  People (salaries, contractors)</t>
  </si>
  <si>
    <t xml:space="preserve">₹/mo</t>
  </si>
  <si>
    <t xml:space="preserve">All people costs — include founder salary/draw if paid</t>
  </si>
  <si>
    <t xml:space="preserve">  Space (rent, utilities)</t>
  </si>
  <si>
    <t xml:space="preserve">Office, warehouse, studio — enter 0 if remote</t>
  </si>
  <si>
    <t xml:space="preserve">  Technology (tools, hosting, software)</t>
  </si>
  <si>
    <t xml:space="preserve">Fixed tech costs — not per-transaction fees (those go in Section 3)</t>
  </si>
  <si>
    <t xml:space="preserve">  Marketing overhead (retainers, fixed)</t>
  </si>
  <si>
    <t xml:space="preserve">Agency retainers, fixed ad spend minimums — not per-acquisition cost</t>
  </si>
  <si>
    <t xml:space="preserve">  Other fixed costs</t>
  </si>
  <si>
    <t xml:space="preserve">Legal, accounting, insurance, any other cost that exists regardless of volume</t>
  </si>
  <si>
    <t xml:space="preserve">  Total monthly fixed costs</t>
  </si>
  <si>
    <t xml:space="preserve">These costs exist whether you sell 1 unit or 1,000</t>
  </si>
  <si>
    <t xml:space="preserve">  Total annual fixed costs</t>
  </si>
  <si>
    <t xml:space="preserve">₹/yr</t>
  </si>
  <si>
    <t xml:space="preserve">  SECTION 6  —  BREAK-EVEN ANALYSIS</t>
  </si>
  <si>
    <t xml:space="preserve">  Break-even volume</t>
  </si>
  <si>
    <t xml:space="preserve">units/mo</t>
  </si>
  <si>
    <t xml:space="preserve">Units needed each month to cover all fixed costs. "Not reachable" = each unit loses money, so no volume breaks even</t>
  </si>
  <si>
    <t xml:space="preserve">  Break-even revenue</t>
  </si>
  <si>
    <t xml:space="preserve">Monthly revenue needed to reach break-even</t>
  </si>
  <si>
    <t xml:space="preserve">  Your current monthly volume</t>
  </si>
  <si>
    <t xml:space="preserve">How many units you are selling right now</t>
  </si>
  <si>
    <t xml:space="preserve">  Gap to break-even</t>
  </si>
  <si>
    <t xml:space="preserve">units</t>
  </si>
  <si>
    <t xml:space="preserve">Positive = units still needed each month · Negative = you are above break-even</t>
  </si>
  <si>
    <t xml:space="preserve">  SUMMARY</t>
  </si>
  <si>
    <t xml:space="preserve">Key health indicator — how much each unit contributes</t>
  </si>
  <si>
    <t xml:space="preserve">What you spend every month regardless of volume</t>
  </si>
  <si>
    <t xml:space="preserve">Units needed each month to stop losing money</t>
  </si>
  <si>
    <t xml:space="preserve">  Current monthly volume</t>
  </si>
  <si>
    <t xml:space="preserve">Where you are right now</t>
  </si>
  <si>
    <t xml:space="preserve">Negative = above break-even ✓   Positive = units still needed each month</t>
  </si>
  <si>
    <t xml:space="preserve">  WHAT YOUR NUMBERS ARE TELLING YOU</t>
  </si>
  <si>
    <t xml:space="preserve">  FULL VERSION  —  available in a working engagement</t>
  </si>
  <si>
    <t xml:space="preserve">  LTV &amp; CAC Analysis  ——  what each customer costs to acquire and what they are worth over their lifetime</t>
  </si>
  <si>
    <t xml:space="preserve">  LTV:CAC Ratio &amp; Payback Period  ——  whether acquisition economics are healthy or burning money</t>
  </si>
  <si>
    <t xml:space="preserve">  Sensitivity Analysis  ——  what happens to your numbers if price, cost, or volume changes by X%</t>
  </si>
  <si>
    <t xml:space="preserve">  Scenario Comparison  ——  optimistic / base / conservative in one view</t>
  </si>
  <si>
    <t xml:space="preserve">  Cohort Modelling  ——  how LTV varies by when the customer was acquired</t>
  </si>
  <si>
    <t xml:space="preserve">  To work through these with your actual numbers — www.divyakaushik.in  ·  divyakaushik1@outlook.com</t>
  </si>
  <si>
    <t xml:space="preserve">  WORKED EXAMPLE  —  A D2C skincare brand (fictional example)</t>
  </si>
  <si>
    <t xml:space="preserve">  Fictional business. All values illustrative. Enter your own numbers in the Your Model tab.</t>
  </si>
  <si>
    <t xml:space="preserve">One order</t>
  </si>
  <si>
    <t xml:space="preserve">Transactional (one-time orders)</t>
  </si>
  <si>
    <t xml:space="preserve">Average order value excluding GST, before discounts</t>
  </si>
  <si>
    <t xml:space="preserve">Enter as a number — type 15 for 15%. Average discount across orders</t>
  </si>
  <si>
    <t xml:space="preserve">Enter as a number — type 8 for 8%. Share of revenue lost to returns</t>
  </si>
  <si>
    <t xml:space="preserve">Price after discounts and returns — 1,200 × 0.85 × 0.92 = 938</t>
  </si>
  <si>
    <t xml:space="preserve">Product cost per order (formulation, bottle, label)</t>
  </si>
  <si>
    <t xml:space="preserve">Shipping and packaging per order</t>
  </si>
  <si>
    <t xml:space="preserve">Enter as a number — type 2 for 2%. Payment gateway fee</t>
  </si>
  <si>
    <t xml:space="preserve">Sold on own website — no marketplace commission</t>
  </si>
  <si>
    <t xml:space="preserve">Return and RTO shipping, averaged across all orders (mostly prepaid brand)</t>
  </si>
  <si>
    <t xml:space="preserve">300 + 110 + 40 + 2% of 938 = approx 469 per order</t>
  </si>
  <si>
    <t xml:space="preserve">938 − 469 = approx 470 per order (often called CM2)</t>
  </si>
  <si>
    <t xml:space="preserve">About 50% of each order is left after its own costs</t>
  </si>
  <si>
    <t xml:space="preserve">  A positive margin means the unit works. The next question is whether volume covers fixed costs.</t>
  </si>
  <si>
    <t xml:space="preserve">Team: founder draw, operations, customer support, content</t>
  </si>
  <si>
    <t xml:space="preserve">Small warehouse / packing space</t>
  </si>
  <si>
    <t xml:space="preserve">Website platform, inventory and email tools</t>
  </si>
  <si>
    <t xml:space="preserve">Marketing agency retainer — not including paid ads per order</t>
  </si>
  <si>
    <t xml:space="preserve">Accounting, compliance, miscellaneous</t>
  </si>
  <si>
    <t xml:space="preserve">2,40,000 + 40,000 + 25,000 + 60,000 + 15,000 = 3,80,000 per month</t>
  </si>
  <si>
    <t xml:space="preserve">3,80,000 × 12 = 45,60,000 per year</t>
  </si>
  <si>
    <t xml:space="preserve">3,80,000 ÷ 470 = 809.1 → rounded up to 810 orders per month</t>
  </si>
  <si>
    <t xml:space="preserve">810 × 938 = approx 7,60,104 in monthly net revenue needed</t>
  </si>
  <si>
    <t xml:space="preserve">The brand currently ships 600 orders per month</t>
  </si>
  <si>
    <t xml:space="preserve">810 − 600 = 210 more orders needed each month to reach break-even</t>
  </si>
  <si>
    <t xml:space="preserve">~50% of each order contributes to fixed costs</t>
  </si>
  <si>
    <t xml:space="preserve">3,80,000 per month</t>
  </si>
  <si>
    <t xml:space="preserve">810 orders per month needed</t>
  </si>
  <si>
    <t xml:space="preserve">600 orders per month currently</t>
  </si>
  <si>
    <t xml:space="preserve">210 more orders needed, i.e. 35% more than the current 600 a month</t>
  </si>
  <si>
    <t xml:space="preserve">  WHAT THIS EXAMPLE SHOWS</t>
  </si>
  <si>
    <t xml:space="preserve">  The brand has a unit that works — every order leaves about ₹470 after its own costs. The problem is not the product. It is the fixed cost base relative to current volume.
  At 600 orders a month, the business is losing approximately ₹98,000 a month (600 × 470 = 2,81,779 contributed, against 3,80,000 of fixed costs). Getting to 810 orders closes the gap. The model works — the question is the activation strategy.
  Now go to Your Model tab and enter your own numbers.</t>
  </si>
  <si>
    <t xml:space="preserve">  If your numbers raise questions you want to work through — www.divyakaushik.in  ·  divyakaushik1@outlook.com</t>
  </si>
</sst>
</file>

<file path=xl/styles.xml><?xml version="1.0" encoding="utf-8"?>
<styleSheet xmlns="http://schemas.openxmlformats.org/spreadsheetml/2006/main">
  <numFmts count="4">
    <numFmt numFmtId="164" formatCode="General"/>
    <numFmt numFmtId="165" formatCode="#,##0"/>
    <numFmt numFmtId="166" formatCode="0"/>
    <numFmt numFmtId="167" formatCode="0.0%"/>
  </numFmts>
  <fonts count="20">
    <font>
      <sz val="11"/>
      <color theme="1"/>
      <name val="Calibri"/>
      <family val="2"/>
      <charset val="1"/>
    </font>
    <font>
      <sz val="10"/>
      <name val="Arial"/>
      <family val="0"/>
    </font>
    <font>
      <sz val="10"/>
      <name val="Arial"/>
      <family val="0"/>
    </font>
    <font>
      <sz val="10"/>
      <name val="Arial"/>
      <family val="0"/>
    </font>
    <font>
      <b val="true"/>
      <sz val="12"/>
      <color rgb="FFE8920A"/>
      <name val="Calibri"/>
      <family val="2"/>
      <charset val="1"/>
    </font>
    <font>
      <sz val="8.5"/>
      <color rgb="FFA89880"/>
      <name val="Calibri"/>
      <family val="2"/>
      <charset val="1"/>
    </font>
    <font>
      <b val="true"/>
      <sz val="8.5"/>
      <color rgb="FFE8920A"/>
      <name val="Calibri"/>
      <family val="2"/>
      <charset val="1"/>
    </font>
    <font>
      <sz val="9.5"/>
      <color rgb="FF524840"/>
      <name val="Calibri"/>
      <family val="2"/>
      <charset val="1"/>
    </font>
    <font>
      <b val="true"/>
      <sz val="9.5"/>
      <color rgb="FF17120C"/>
      <name val="Calibri"/>
      <family val="2"/>
      <charset val="1"/>
    </font>
    <font>
      <sz val="9"/>
      <color rgb="FF524840"/>
      <name val="Calibri"/>
      <family val="2"/>
      <charset val="1"/>
    </font>
    <font>
      <b val="true"/>
      <sz val="9.5"/>
      <color rgb="FFE8920A"/>
      <name val="Calibri"/>
      <family val="2"/>
      <charset val="1"/>
    </font>
    <font>
      <sz val="11"/>
      <color rgb="FFFFFFFF"/>
      <name val="Calibri"/>
      <family val="2"/>
      <charset val="1"/>
    </font>
    <font>
      <b val="true"/>
      <sz val="13"/>
      <color rgb="FFE8920A"/>
      <name val="Calibri"/>
      <family val="2"/>
      <charset val="1"/>
    </font>
    <font>
      <sz val="8"/>
      <color rgb="FFA89880"/>
      <name val="Calibri"/>
      <family val="2"/>
      <charset val="1"/>
    </font>
    <font>
      <b val="true"/>
      <sz val="10"/>
      <color rgb="FF17120C"/>
      <name val="Calibri"/>
      <family val="2"/>
      <charset val="1"/>
    </font>
    <font>
      <i val="true"/>
      <sz val="8"/>
      <color rgb="FFA89880"/>
      <name val="Calibri"/>
      <family val="2"/>
      <charset val="1"/>
    </font>
    <font>
      <i val="true"/>
      <sz val="8.5"/>
      <color rgb="FFA89880"/>
      <name val="Calibri"/>
      <family val="2"/>
      <charset val="1"/>
    </font>
    <font>
      <sz val="10.5"/>
      <color rgb="FF524840"/>
      <name val="Calibri"/>
      <family val="2"/>
      <charset val="1"/>
    </font>
    <font>
      <b val="true"/>
      <sz val="11"/>
      <color rgb="FFE8920A"/>
      <name val="Calibri"/>
      <family val="2"/>
      <charset val="1"/>
    </font>
    <font>
      <sz val="9.5"/>
      <color rgb="FFFFFFFF"/>
      <name val="Calibri"/>
      <family val="2"/>
      <charset val="1"/>
    </font>
  </fonts>
  <fills count="7">
    <fill>
      <patternFill patternType="none"/>
    </fill>
    <fill>
      <patternFill patternType="gray125"/>
    </fill>
    <fill>
      <patternFill patternType="solid">
        <fgColor rgb="FF17120C"/>
        <bgColor rgb="FF2C2318"/>
      </patternFill>
    </fill>
    <fill>
      <patternFill patternType="solid">
        <fgColor rgb="FFF5F0E8"/>
        <bgColor rgb="FFEDE8DC"/>
      </patternFill>
    </fill>
    <fill>
      <patternFill patternType="solid">
        <fgColor rgb="FF2C2318"/>
        <bgColor rgb="FF17120C"/>
      </patternFill>
    </fill>
    <fill>
      <patternFill patternType="solid">
        <fgColor rgb="FFFFF9E6"/>
        <bgColor rgb="FFF5F0E8"/>
      </patternFill>
    </fill>
    <fill>
      <patternFill patternType="solid">
        <fgColor rgb="FFEDE8DC"/>
        <bgColor rgb="FFF5F0E8"/>
      </patternFill>
    </fill>
  </fills>
  <borders count="2">
    <border diagonalUp="false" diagonalDown="false">
      <left/>
      <right/>
      <top/>
      <bottom/>
      <diagonal/>
    </border>
    <border diagonalUp="false" diagonalDown="false">
      <left style="thin">
        <color rgb="FFE8920A"/>
      </left>
      <right style="thin">
        <color rgb="FFE8920A"/>
      </right>
      <top style="thin">
        <color rgb="FFE8920A"/>
      </top>
      <bottom style="thin">
        <color rgb="FFE8920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2"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6" fillId="4" borderId="0" xfId="0" applyFont="true" applyBorder="true" applyAlignment="true" applyProtection="false">
      <alignment horizontal="left" vertical="center" textRotation="0" wrapText="false" indent="0" shrinkToFit="false"/>
      <protection locked="true" hidden="false"/>
    </xf>
    <xf numFmtId="164" fontId="7" fillId="3" borderId="0" xfId="0" applyFont="true" applyBorder="true" applyAlignment="true" applyProtection="false">
      <alignment horizontal="left" vertical="top" textRotation="0" wrapText="true" indent="0" shrinkToFit="false"/>
      <protection locked="true" hidden="false"/>
    </xf>
    <xf numFmtId="164" fontId="8" fillId="3" borderId="0" xfId="0" applyFont="true" applyBorder="false" applyAlignment="true" applyProtection="false">
      <alignment horizontal="left" vertical="center" textRotation="0" wrapText="true" indent="0" shrinkToFit="false"/>
      <protection locked="true" hidden="false"/>
    </xf>
    <xf numFmtId="164" fontId="9" fillId="3" borderId="0" xfId="0" applyFont="true" applyBorder="true" applyAlignment="true" applyProtection="false">
      <alignment horizontal="left" vertical="center" textRotation="0" wrapText="true" indent="0" shrinkToFit="false"/>
      <protection locked="true" hidden="false"/>
    </xf>
    <xf numFmtId="164" fontId="10" fillId="3" borderId="0" xfId="0" applyFont="true" applyBorder="false" applyAlignment="true" applyProtection="false">
      <alignment horizontal="left" vertical="center" textRotation="0" wrapText="false" indent="0" shrinkToFit="false"/>
      <protection locked="true" hidden="false"/>
    </xf>
    <xf numFmtId="164" fontId="0" fillId="4" borderId="0" xfId="0" applyFont="false" applyBorder="true" applyAlignment="true" applyProtection="false">
      <alignment horizontal="general" vertical="bottom" textRotation="0" wrapText="false" indent="0" shrinkToFit="false"/>
      <protection locked="true" hidden="false"/>
    </xf>
    <xf numFmtId="164" fontId="11" fillId="4" borderId="0" xfId="0" applyFont="true" applyBorder="true" applyAlignment="true" applyProtection="false">
      <alignment horizontal="left" vertical="top" textRotation="0" wrapText="tru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2" fillId="4" borderId="0" xfId="0" applyFont="true" applyBorder="true" applyAlignment="true" applyProtection="false">
      <alignment horizontal="left" vertical="center" textRotation="0" wrapText="false" indent="0" shrinkToFit="false"/>
      <protection locked="true" hidden="false"/>
    </xf>
    <xf numFmtId="164" fontId="13" fillId="2" borderId="0" xfId="0" applyFont="true" applyBorder="true" applyAlignment="true" applyProtection="false">
      <alignment horizontal="center" vertical="center" textRotation="0" wrapText="false" indent="0" shrinkToFit="false"/>
      <protection locked="true" hidden="false"/>
    </xf>
    <xf numFmtId="164" fontId="7" fillId="3" borderId="0" xfId="0" applyFont="true" applyBorder="false" applyAlignment="true" applyProtection="false">
      <alignment horizontal="left" vertical="center" textRotation="0" wrapText="true" indent="0" shrinkToFit="false"/>
      <protection locked="true" hidden="false"/>
    </xf>
    <xf numFmtId="165" fontId="14" fillId="5" borderId="1" xfId="0" applyFont="true" applyBorder="true" applyAlignment="true" applyProtection="true">
      <alignment horizontal="center" vertical="center" textRotation="0" wrapText="false" indent="0" shrinkToFit="false"/>
      <protection locked="false" hidden="false"/>
    </xf>
    <xf numFmtId="164" fontId="5" fillId="3" borderId="0" xfId="0" applyFont="true" applyBorder="false" applyAlignment="true" applyProtection="false">
      <alignment horizontal="left" vertical="center" textRotation="0" wrapText="false" indent="0" shrinkToFit="false"/>
      <protection locked="true" hidden="false"/>
    </xf>
    <xf numFmtId="164" fontId="15" fillId="3" borderId="0" xfId="0" applyFont="true" applyBorder="false" applyAlignment="true" applyProtection="false">
      <alignment horizontal="left" vertical="center" textRotation="0" wrapText="true" indent="0" shrinkToFit="false"/>
      <protection locked="true" hidden="false"/>
    </xf>
    <xf numFmtId="166" fontId="14" fillId="5" borderId="1" xfId="0" applyFont="true" applyBorder="true" applyAlignment="true" applyProtection="true">
      <alignment horizontal="center" vertical="center" textRotation="0" wrapText="false" indent="0" shrinkToFit="false"/>
      <protection locked="false" hidden="false"/>
    </xf>
    <xf numFmtId="164" fontId="8" fillId="6" borderId="0" xfId="0" applyFont="true" applyBorder="false" applyAlignment="true" applyProtection="false">
      <alignment horizontal="left" vertical="center" textRotation="0" wrapText="true" indent="0" shrinkToFit="false"/>
      <protection locked="true" hidden="false"/>
    </xf>
    <xf numFmtId="165" fontId="14" fillId="6" borderId="0" xfId="0" applyFont="true" applyBorder="false" applyAlignment="true" applyProtection="false">
      <alignment horizontal="center" vertical="center" textRotation="0" wrapText="false" indent="0" shrinkToFit="false"/>
      <protection locked="true" hidden="false"/>
    </xf>
    <xf numFmtId="164" fontId="5" fillId="6" borderId="0" xfId="0" applyFont="true" applyBorder="false" applyAlignment="true" applyProtection="false">
      <alignment horizontal="left" vertical="center" textRotation="0" wrapText="false" indent="0" shrinkToFit="false"/>
      <protection locked="true" hidden="false"/>
    </xf>
    <xf numFmtId="164" fontId="15" fillId="6" borderId="0" xfId="0" applyFont="true" applyBorder="false" applyAlignment="true" applyProtection="false">
      <alignment horizontal="left" vertical="center" textRotation="0" wrapText="true" indent="0" shrinkToFit="false"/>
      <protection locked="true" hidden="false"/>
    </xf>
    <xf numFmtId="167" fontId="14" fillId="6" borderId="0" xfId="0" applyFont="true" applyBorder="false" applyAlignment="true" applyProtection="false">
      <alignment horizontal="center" vertical="center" textRotation="0" wrapText="false" indent="0" shrinkToFit="false"/>
      <protection locked="true" hidden="false"/>
    </xf>
    <xf numFmtId="164" fontId="16" fillId="3" borderId="0" xfId="0" applyFont="true" applyBorder="true" applyAlignment="true" applyProtection="false">
      <alignment horizontal="left" vertical="center" textRotation="0" wrapText="true" indent="0" shrinkToFit="false"/>
      <protection locked="true" hidden="false"/>
    </xf>
    <xf numFmtId="164" fontId="6" fillId="2" borderId="0" xfId="0" applyFont="true" applyBorder="true" applyAlignment="true" applyProtection="false">
      <alignment horizontal="left" vertical="center" textRotation="0" wrapText="false" indent="0" shrinkToFit="false"/>
      <protection locked="true" hidden="false"/>
    </xf>
    <xf numFmtId="164" fontId="17" fillId="3" borderId="0" xfId="0" applyFont="true" applyBorder="true" applyAlignment="true" applyProtection="false">
      <alignment horizontal="left" vertical="center" textRotation="0" wrapText="true" indent="0" shrinkToFit="false"/>
      <protection locked="true" hidden="false"/>
    </xf>
    <xf numFmtId="164" fontId="18" fillId="3" borderId="0" xfId="0" applyFont="true" applyBorder="true" applyAlignment="true" applyProtection="false">
      <alignment horizontal="left" vertical="center" textRotation="0" wrapText="false" indent="0" shrinkToFit="false"/>
      <protection locked="true" hidden="false"/>
    </xf>
    <xf numFmtId="165" fontId="14" fillId="5" borderId="1" xfId="0" applyFont="true" applyBorder="true" applyAlignment="true" applyProtection="false">
      <alignment horizontal="center" vertical="center" textRotation="0" wrapText="false" indent="0" shrinkToFit="false"/>
      <protection locked="true" hidden="false"/>
    </xf>
    <xf numFmtId="166" fontId="14" fillId="5" borderId="1" xfId="0" applyFont="true" applyBorder="true" applyAlignment="true" applyProtection="false">
      <alignment horizontal="center" vertical="center" textRotation="0" wrapText="false" indent="0" shrinkToFit="false"/>
      <protection locked="true" hidden="false"/>
    </xf>
    <xf numFmtId="164" fontId="19" fillId="4"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276221"/>
      </font>
      <fill>
        <patternFill>
          <bgColor rgb="FFC6EFCE"/>
        </patternFill>
      </fill>
    </dxf>
    <dxf>
      <font>
        <name val="Calibri"/>
        <charset val="1"/>
        <family val="0"/>
        <b val="1"/>
        <color rgb="FF9C0006"/>
      </font>
      <fill>
        <patternFill>
          <bgColor rgb="FFFFC7CE"/>
        </patternFill>
      </fill>
    </dxf>
  </dxfs>
  <colors>
    <indexedColors>
      <rgbColor rgb="FF000000"/>
      <rgbColor rgb="FFFFFFFF"/>
      <rgbColor rgb="FFFF0000"/>
      <rgbColor rgb="FF00FF00"/>
      <rgbColor rgb="FF0000FF"/>
      <rgbColor rgb="FFFFFF00"/>
      <rgbColor rgb="FFFF00FF"/>
      <rgbColor rgb="FF00FFFF"/>
      <rgbColor rgb="FF9C0006"/>
      <rgbColor rgb="FF276221"/>
      <rgbColor rgb="FF000080"/>
      <rgbColor rgb="FF808000"/>
      <rgbColor rgb="FF800080"/>
      <rgbColor rgb="FF008080"/>
      <rgbColor rgb="FFC0C0C0"/>
      <rgbColor rgb="FF808080"/>
      <rgbColor rgb="FF9999FF"/>
      <rgbColor rgb="FF993366"/>
      <rgbColor rgb="FFFFF9E6"/>
      <rgbColor rgb="FFF5F0E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DE8DC"/>
      <rgbColor rgb="FFC6EFCE"/>
      <rgbColor rgb="FFFFFF99"/>
      <rgbColor rgb="FF99CCFF"/>
      <rgbColor rgb="FFFF99CC"/>
      <rgbColor rgb="FFCC99FF"/>
      <rgbColor rgb="FFFFC7CE"/>
      <rgbColor rgb="FF3366FF"/>
      <rgbColor rgb="FF33CCCC"/>
      <rgbColor rgb="FF99CC00"/>
      <rgbColor rgb="FFFFCC00"/>
      <rgbColor rgb="FFE8920A"/>
      <rgbColor rgb="FFFF6600"/>
      <rgbColor rgb="FF666699"/>
      <rgbColor rgb="FFA89880"/>
      <rgbColor rgb="FF003366"/>
      <rgbColor rgb="FF339966"/>
      <rgbColor rgb="FF17120C"/>
      <rgbColor rgb="FF2C2318"/>
      <rgbColor rgb="FF993300"/>
      <rgbColor rgb="FF993366"/>
      <rgbColor rgb="FF333399"/>
      <rgbColor rgb="FF5248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G11" activeCellId="0" sqref="G11"/>
    </sheetView>
  </sheetViews>
  <sheetFormatPr defaultColWidth="8.83203125" defaultRowHeight="15" zeroHeight="false" outlineLevelRow="0" outlineLevelCol="0"/>
  <cols>
    <col collapsed="false" customWidth="true" hidden="false" outlineLevel="0" max="1" min="1" style="1" width="2"/>
    <col collapsed="false" customWidth="true" hidden="false" outlineLevel="0" max="2" min="2" style="1" width="36"/>
    <col collapsed="false" customWidth="true" hidden="false" outlineLevel="0" max="3" min="3" style="1" width="16"/>
    <col collapsed="false" customWidth="true" hidden="false" outlineLevel="0" max="4" min="4" style="1" width="10"/>
    <col collapsed="false" customWidth="true" hidden="false" outlineLevel="0" max="5" min="5" style="1" width="38"/>
  </cols>
  <sheetData>
    <row r="1" customFormat="false" ht="30" hidden="false" customHeight="true" outlineLevel="0" collapsed="false">
      <c r="A1" s="2" t="s">
        <v>0</v>
      </c>
      <c r="B1" s="2"/>
      <c r="C1" s="2"/>
      <c r="D1" s="2"/>
      <c r="E1" s="2"/>
    </row>
    <row r="2" customFormat="false" ht="15.75" hidden="false" customHeight="true" outlineLevel="0" collapsed="false">
      <c r="A2" s="3" t="s">
        <v>1</v>
      </c>
      <c r="B2" s="3"/>
      <c r="C2" s="3"/>
      <c r="D2" s="3"/>
      <c r="E2" s="3"/>
    </row>
    <row r="3" customFormat="false" ht="9.75" hidden="false" customHeight="true" outlineLevel="0" collapsed="false">
      <c r="A3" s="4"/>
      <c r="B3" s="4"/>
      <c r="C3" s="4"/>
      <c r="D3" s="4"/>
      <c r="E3" s="4"/>
    </row>
    <row r="4" customFormat="false" ht="18" hidden="false" customHeight="true" outlineLevel="0" collapsed="false">
      <c r="A4" s="5" t="s">
        <v>2</v>
      </c>
      <c r="B4" s="5"/>
      <c r="C4" s="5"/>
      <c r="D4" s="5"/>
      <c r="E4" s="5"/>
    </row>
    <row r="5" customFormat="false" ht="114.75" hidden="false" customHeight="true" outlineLevel="0" collapsed="false">
      <c r="A5" s="4"/>
      <c r="B5" s="6" t="s">
        <v>3</v>
      </c>
      <c r="C5" s="6"/>
      <c r="D5" s="6"/>
      <c r="E5" s="6"/>
    </row>
    <row r="6" customFormat="false" ht="7.5" hidden="false" customHeight="true" outlineLevel="0" collapsed="false">
      <c r="A6" s="4"/>
      <c r="B6" s="4"/>
      <c r="C6" s="4"/>
      <c r="D6" s="4"/>
      <c r="E6" s="4"/>
    </row>
    <row r="7" customFormat="false" ht="7.5" hidden="false" customHeight="true" outlineLevel="0" collapsed="false">
      <c r="A7" s="4"/>
      <c r="B7" s="4"/>
      <c r="C7" s="4"/>
      <c r="D7" s="4"/>
      <c r="E7" s="4"/>
    </row>
    <row r="8" customFormat="false" ht="7.5" hidden="false" customHeight="true" outlineLevel="0" collapsed="false">
      <c r="A8" s="4"/>
      <c r="B8" s="4"/>
      <c r="C8" s="4"/>
      <c r="D8" s="4"/>
      <c r="E8" s="4"/>
    </row>
    <row r="9" customFormat="false" ht="18" hidden="false" customHeight="true" outlineLevel="0" collapsed="false">
      <c r="A9" s="5" t="s">
        <v>4</v>
      </c>
      <c r="B9" s="5"/>
      <c r="C9" s="5"/>
      <c r="D9" s="5"/>
      <c r="E9" s="5"/>
    </row>
    <row r="10" customFormat="false" ht="30" hidden="false" customHeight="true" outlineLevel="0" collapsed="false">
      <c r="A10" s="4"/>
      <c r="B10" s="7" t="s">
        <v>5</v>
      </c>
      <c r="C10" s="8" t="s">
        <v>6</v>
      </c>
      <c r="D10" s="8"/>
      <c r="E10" s="8"/>
    </row>
    <row r="11" customFormat="false" ht="30" hidden="false" customHeight="true" outlineLevel="0" collapsed="false">
      <c r="A11" s="4"/>
      <c r="B11" s="7" t="s">
        <v>7</v>
      </c>
      <c r="C11" s="8" t="s">
        <v>8</v>
      </c>
      <c r="D11" s="8"/>
      <c r="E11" s="8"/>
    </row>
    <row r="12" customFormat="false" ht="30" hidden="false" customHeight="true" outlineLevel="0" collapsed="false">
      <c r="A12" s="4"/>
      <c r="B12" s="7" t="s">
        <v>9</v>
      </c>
      <c r="C12" s="8" t="s">
        <v>10</v>
      </c>
      <c r="D12" s="8"/>
      <c r="E12" s="8"/>
    </row>
    <row r="13" customFormat="false" ht="7.5" hidden="false" customHeight="true" outlineLevel="0" collapsed="false">
      <c r="A13" s="4"/>
      <c r="B13" s="4"/>
      <c r="C13" s="4"/>
      <c r="D13" s="4"/>
      <c r="E13" s="4"/>
    </row>
    <row r="14" customFormat="false" ht="18" hidden="false" customHeight="true" outlineLevel="0" collapsed="false">
      <c r="A14" s="5" t="s">
        <v>11</v>
      </c>
      <c r="B14" s="5"/>
      <c r="C14" s="5"/>
      <c r="D14" s="5"/>
      <c r="E14" s="5"/>
    </row>
    <row r="15" customFormat="false" ht="27.75" hidden="false" customHeight="true" outlineLevel="0" collapsed="false">
      <c r="A15" s="4"/>
      <c r="B15" s="9" t="s">
        <v>12</v>
      </c>
      <c r="C15" s="8" t="s">
        <v>13</v>
      </c>
      <c r="D15" s="8"/>
      <c r="E15" s="8"/>
    </row>
    <row r="16" customFormat="false" ht="27.75" hidden="false" customHeight="true" outlineLevel="0" collapsed="false">
      <c r="A16" s="4"/>
      <c r="B16" s="9" t="s">
        <v>14</v>
      </c>
      <c r="C16" s="8" t="s">
        <v>15</v>
      </c>
      <c r="D16" s="8"/>
      <c r="E16" s="8"/>
    </row>
    <row r="17" customFormat="false" ht="27.75" hidden="false" customHeight="true" outlineLevel="0" collapsed="false">
      <c r="A17" s="4"/>
      <c r="B17" s="9" t="s">
        <v>16</v>
      </c>
      <c r="C17" s="8" t="s">
        <v>17</v>
      </c>
      <c r="D17" s="8"/>
      <c r="E17" s="8"/>
    </row>
    <row r="18" customFormat="false" ht="27.75" hidden="false" customHeight="true" outlineLevel="0" collapsed="false">
      <c r="A18" s="4"/>
      <c r="B18" s="9" t="s">
        <v>18</v>
      </c>
      <c r="C18" s="8" t="s">
        <v>19</v>
      </c>
      <c r="D18" s="8"/>
      <c r="E18" s="8"/>
    </row>
    <row r="19" customFormat="false" ht="9.75" hidden="false" customHeight="true" outlineLevel="0" collapsed="false">
      <c r="A19" s="4"/>
      <c r="B19" s="4"/>
      <c r="C19" s="4"/>
      <c r="D19" s="4"/>
      <c r="E19" s="4"/>
    </row>
    <row r="20" customFormat="false" ht="18" hidden="false" customHeight="true" outlineLevel="0" collapsed="false">
      <c r="A20" s="5" t="s">
        <v>20</v>
      </c>
      <c r="B20" s="5"/>
      <c r="C20" s="5"/>
      <c r="D20" s="5"/>
      <c r="E20" s="5"/>
    </row>
    <row r="21" customFormat="false" ht="7.5" hidden="false" customHeight="true" outlineLevel="0" collapsed="false">
      <c r="A21" s="10"/>
      <c r="B21" s="10"/>
      <c r="C21" s="10"/>
      <c r="D21" s="10"/>
      <c r="E21" s="10"/>
    </row>
    <row r="22" customFormat="false" ht="84.75" hidden="false" customHeight="true" outlineLevel="0" collapsed="false">
      <c r="A22" s="11" t="s">
        <v>21</v>
      </c>
      <c r="B22" s="11"/>
      <c r="C22" s="11"/>
      <c r="D22" s="11"/>
      <c r="E22" s="11"/>
    </row>
    <row r="23" customFormat="false" ht="9.75" hidden="false" customHeight="true" outlineLevel="0" collapsed="false">
      <c r="A23" s="12"/>
      <c r="B23" s="12"/>
      <c r="C23" s="12"/>
      <c r="D23" s="12"/>
      <c r="E23" s="12"/>
    </row>
    <row r="24" customFormat="false" ht="24" hidden="false" customHeight="true" outlineLevel="0" collapsed="false">
      <c r="A24" s="13" t="s">
        <v>22</v>
      </c>
      <c r="B24" s="13"/>
      <c r="C24" s="13"/>
      <c r="D24" s="13"/>
      <c r="E24" s="13"/>
    </row>
    <row r="25" customFormat="false" ht="7.5" hidden="false" customHeight="true" outlineLevel="0" collapsed="false">
      <c r="A25" s="10"/>
      <c r="B25" s="10"/>
      <c r="C25" s="10"/>
      <c r="D25" s="10"/>
      <c r="E25" s="10"/>
    </row>
    <row r="26" customFormat="false" ht="7.5" hidden="false" customHeight="true" outlineLevel="0" collapsed="false">
      <c r="A26" s="4"/>
      <c r="B26" s="4"/>
      <c r="C26" s="4"/>
      <c r="D26" s="4"/>
      <c r="E26" s="4"/>
    </row>
    <row r="27" customFormat="false" ht="15.75" hidden="false" customHeight="true" outlineLevel="0" collapsed="false">
      <c r="A27" s="14" t="s">
        <v>23</v>
      </c>
      <c r="B27" s="14"/>
      <c r="C27" s="14"/>
      <c r="D27" s="14"/>
      <c r="E27" s="14"/>
    </row>
  </sheetData>
  <sheetProtection sheet="true" password="c8ec"/>
  <mergeCells count="19">
    <mergeCell ref="A1:E1"/>
    <mergeCell ref="A2:E2"/>
    <mergeCell ref="A4:E4"/>
    <mergeCell ref="B5:E5"/>
    <mergeCell ref="A9:E9"/>
    <mergeCell ref="C10:E10"/>
    <mergeCell ref="C11:E11"/>
    <mergeCell ref="C12:E12"/>
    <mergeCell ref="A14:E14"/>
    <mergeCell ref="C15:E15"/>
    <mergeCell ref="C16:E16"/>
    <mergeCell ref="C17:E17"/>
    <mergeCell ref="C18:E18"/>
    <mergeCell ref="A20:E20"/>
    <mergeCell ref="A21:E21"/>
    <mergeCell ref="A22:E22"/>
    <mergeCell ref="A24:E24"/>
    <mergeCell ref="A25:E25"/>
    <mergeCell ref="A27:E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C10" activeCellId="0" sqref="C10"/>
    </sheetView>
  </sheetViews>
  <sheetFormatPr defaultColWidth="8.83203125" defaultRowHeight="15" zeroHeight="false" outlineLevelRow="0" outlineLevelCol="0"/>
  <cols>
    <col collapsed="false" customWidth="true" hidden="false" outlineLevel="0" max="1" min="1" style="1" width="2"/>
    <col collapsed="false" customWidth="true" hidden="false" outlineLevel="0" max="2" min="2" style="1" width="36"/>
    <col collapsed="false" customWidth="true" hidden="false" outlineLevel="0" max="3" min="3" style="1" width="16"/>
    <col collapsed="false" customWidth="true" hidden="false" outlineLevel="0" max="4" min="4" style="1" width="10"/>
    <col collapsed="false" customWidth="true" hidden="false" outlineLevel="0" max="5" min="5" style="1" width="38"/>
  </cols>
  <sheetData>
    <row r="1" customFormat="false" ht="30" hidden="false" customHeight="true" outlineLevel="0" collapsed="false">
      <c r="A1" s="2" t="s">
        <v>0</v>
      </c>
      <c r="B1" s="2"/>
      <c r="C1" s="2"/>
      <c r="D1" s="2"/>
      <c r="E1" s="2"/>
    </row>
    <row r="2" customFormat="false" ht="15.75" hidden="false" customHeight="true" outlineLevel="0" collapsed="false">
      <c r="A2" s="3" t="s">
        <v>24</v>
      </c>
      <c r="B2" s="3"/>
      <c r="C2" s="3"/>
      <c r="D2" s="3"/>
      <c r="E2" s="3"/>
    </row>
    <row r="3" customFormat="false" ht="9.75" hidden="false" customHeight="true" outlineLevel="0" collapsed="false">
      <c r="A3" s="4"/>
      <c r="B3" s="4"/>
      <c r="C3" s="4"/>
      <c r="D3" s="4"/>
      <c r="E3" s="4"/>
    </row>
    <row r="4" customFormat="false" ht="18" hidden="false" customHeight="true" outlineLevel="0" collapsed="false">
      <c r="A4" s="5" t="s">
        <v>25</v>
      </c>
      <c r="B4" s="5"/>
      <c r="C4" s="5"/>
      <c r="D4" s="5"/>
      <c r="E4" s="5"/>
    </row>
    <row r="5" customFormat="false" ht="21.75" hidden="false" customHeight="true" outlineLevel="0" collapsed="false">
      <c r="A5" s="4"/>
      <c r="B5" s="15" t="s">
        <v>26</v>
      </c>
      <c r="C5" s="16"/>
      <c r="D5" s="17"/>
      <c r="E5" s="18" t="s">
        <v>27</v>
      </c>
    </row>
    <row r="6" customFormat="false" ht="21.75" hidden="false" customHeight="true" outlineLevel="0" collapsed="false">
      <c r="A6" s="4"/>
      <c r="B6" s="15" t="s">
        <v>28</v>
      </c>
      <c r="C6" s="16"/>
      <c r="D6" s="17"/>
      <c r="E6" s="18" t="s">
        <v>29</v>
      </c>
    </row>
    <row r="7" customFormat="false" ht="9.75" hidden="false" customHeight="true" outlineLevel="0" collapsed="false">
      <c r="A7" s="4"/>
      <c r="B7" s="4"/>
      <c r="C7" s="4"/>
      <c r="D7" s="4"/>
      <c r="E7" s="4"/>
    </row>
    <row r="8" customFormat="false" ht="18" hidden="false" customHeight="true" outlineLevel="0" collapsed="false">
      <c r="A8" s="5" t="s">
        <v>30</v>
      </c>
      <c r="B8" s="5"/>
      <c r="C8" s="5"/>
      <c r="D8" s="5"/>
      <c r="E8" s="5"/>
    </row>
    <row r="9" customFormat="false" ht="21.75" hidden="false" customHeight="true" outlineLevel="0" collapsed="false">
      <c r="A9" s="4"/>
      <c r="B9" s="15" t="s">
        <v>31</v>
      </c>
      <c r="C9" s="16"/>
      <c r="D9" s="17" t="s">
        <v>32</v>
      </c>
      <c r="E9" s="18" t="s">
        <v>33</v>
      </c>
    </row>
    <row r="10" customFormat="false" ht="21.75" hidden="false" customHeight="true" outlineLevel="0" collapsed="false">
      <c r="A10" s="4"/>
      <c r="B10" s="15" t="s">
        <v>34</v>
      </c>
      <c r="C10" s="19"/>
      <c r="D10" s="17" t="s">
        <v>35</v>
      </c>
      <c r="E10" s="18" t="s">
        <v>36</v>
      </c>
    </row>
    <row r="11" customFormat="false" ht="21.75" hidden="false" customHeight="true" outlineLevel="0" collapsed="false">
      <c r="A11" s="4"/>
      <c r="B11" s="15" t="s">
        <v>37</v>
      </c>
      <c r="C11" s="19"/>
      <c r="D11" s="17" t="s">
        <v>35</v>
      </c>
      <c r="E11" s="18" t="s">
        <v>38</v>
      </c>
    </row>
    <row r="12" customFormat="false" ht="21.75" hidden="false" customHeight="true" outlineLevel="0" collapsed="false">
      <c r="A12" s="4"/>
      <c r="B12" s="20" t="s">
        <v>39</v>
      </c>
      <c r="C12" s="21" t="n">
        <f aca="false">IFERROR(C9*(1-C10/100)*(1-C11/100),"")</f>
        <v>0</v>
      </c>
      <c r="D12" s="22" t="s">
        <v>32</v>
      </c>
      <c r="E12" s="23" t="s">
        <v>40</v>
      </c>
    </row>
    <row r="13" customFormat="false" ht="9.75" hidden="false" customHeight="true" outlineLevel="0" collapsed="false">
      <c r="A13" s="4"/>
      <c r="B13" s="4"/>
      <c r="C13" s="4"/>
      <c r="D13" s="4"/>
      <c r="E13" s="4"/>
    </row>
    <row r="14" customFormat="false" ht="18" hidden="false" customHeight="true" outlineLevel="0" collapsed="false">
      <c r="A14" s="5" t="s">
        <v>41</v>
      </c>
      <c r="B14" s="5"/>
      <c r="C14" s="5"/>
      <c r="D14" s="5"/>
      <c r="E14" s="5"/>
    </row>
    <row r="15" customFormat="false" ht="21.75" hidden="false" customHeight="true" outlineLevel="0" collapsed="false">
      <c r="A15" s="4"/>
      <c r="B15" s="15" t="s">
        <v>42</v>
      </c>
      <c r="C15" s="16"/>
      <c r="D15" s="17" t="s">
        <v>32</v>
      </c>
      <c r="E15" s="18" t="s">
        <v>43</v>
      </c>
    </row>
    <row r="16" customFormat="false" ht="21.75" hidden="false" customHeight="true" outlineLevel="0" collapsed="false">
      <c r="A16" s="4"/>
      <c r="B16" s="15" t="s">
        <v>44</v>
      </c>
      <c r="C16" s="16"/>
      <c r="D16" s="17" t="s">
        <v>32</v>
      </c>
      <c r="E16" s="18" t="s">
        <v>45</v>
      </c>
    </row>
    <row r="17" customFormat="false" ht="21.75" hidden="false" customHeight="true" outlineLevel="0" collapsed="false">
      <c r="A17" s="4"/>
      <c r="B17" s="15" t="s">
        <v>46</v>
      </c>
      <c r="C17" s="19"/>
      <c r="D17" s="17" t="s">
        <v>35</v>
      </c>
      <c r="E17" s="18" t="s">
        <v>47</v>
      </c>
    </row>
    <row r="18" customFormat="false" ht="21.75" hidden="false" customHeight="true" outlineLevel="0" collapsed="false">
      <c r="A18" s="4"/>
      <c r="B18" s="15" t="s">
        <v>48</v>
      </c>
      <c r="C18" s="19"/>
      <c r="D18" s="17" t="s">
        <v>35</v>
      </c>
      <c r="E18" s="18" t="s">
        <v>49</v>
      </c>
    </row>
    <row r="19" customFormat="false" ht="21.75" hidden="false" customHeight="true" outlineLevel="0" collapsed="false">
      <c r="A19" s="4"/>
      <c r="B19" s="15" t="s">
        <v>50</v>
      </c>
      <c r="C19" s="16"/>
      <c r="D19" s="17" t="s">
        <v>32</v>
      </c>
      <c r="E19" s="18" t="s">
        <v>51</v>
      </c>
    </row>
    <row r="20" customFormat="false" ht="21.75" hidden="false" customHeight="true" outlineLevel="0" collapsed="false">
      <c r="A20" s="4"/>
      <c r="B20" s="20" t="s">
        <v>52</v>
      </c>
      <c r="C20" s="21" t="n">
        <f aca="false">IFERROR(C15+C16+(C17+C18)/100*C12+C19,"")</f>
        <v>0</v>
      </c>
      <c r="D20" s="22" t="s">
        <v>32</v>
      </c>
      <c r="E20" s="23" t="s">
        <v>53</v>
      </c>
    </row>
    <row r="21" customFormat="false" ht="9.75" hidden="false" customHeight="true" outlineLevel="0" collapsed="false">
      <c r="A21" s="4"/>
      <c r="B21" s="4"/>
      <c r="C21" s="4"/>
      <c r="D21" s="4"/>
      <c r="E21" s="4"/>
    </row>
    <row r="22" customFormat="false" ht="18" hidden="false" customHeight="true" outlineLevel="0" collapsed="false">
      <c r="A22" s="5" t="s">
        <v>54</v>
      </c>
      <c r="B22" s="5"/>
      <c r="C22" s="5"/>
      <c r="D22" s="5"/>
      <c r="E22" s="5"/>
    </row>
    <row r="23" customFormat="false" ht="21.75" hidden="false" customHeight="true" outlineLevel="0" collapsed="false">
      <c r="A23" s="4"/>
      <c r="B23" s="20" t="s">
        <v>55</v>
      </c>
      <c r="C23" s="21" t="n">
        <f aca="false">IFERROR(C12-C20,"")</f>
        <v>0</v>
      </c>
      <c r="D23" s="22" t="s">
        <v>32</v>
      </c>
      <c r="E23" s="23" t="s">
        <v>56</v>
      </c>
    </row>
    <row r="24" customFormat="false" ht="21.75" hidden="false" customHeight="true" outlineLevel="0" collapsed="false">
      <c r="A24" s="4"/>
      <c r="B24" s="20" t="s">
        <v>57</v>
      </c>
      <c r="C24" s="24" t="str">
        <f aca="false">IFERROR(C23/C12,"")</f>
        <v/>
      </c>
      <c r="D24" s="22"/>
      <c r="E24" s="23" t="s">
        <v>58</v>
      </c>
    </row>
    <row r="25" customFormat="false" ht="19.5" hidden="false" customHeight="true" outlineLevel="0" collapsed="false">
      <c r="A25" s="25" t="s">
        <v>59</v>
      </c>
      <c r="B25" s="25"/>
      <c r="C25" s="25"/>
      <c r="D25" s="25"/>
      <c r="E25" s="25"/>
    </row>
    <row r="26" customFormat="false" ht="9.75" hidden="false" customHeight="true" outlineLevel="0" collapsed="false">
      <c r="A26" s="4"/>
      <c r="B26" s="4"/>
      <c r="C26" s="4"/>
      <c r="D26" s="4"/>
      <c r="E26" s="4"/>
    </row>
    <row r="27" customFormat="false" ht="18" hidden="false" customHeight="true" outlineLevel="0" collapsed="false">
      <c r="A27" s="5" t="s">
        <v>60</v>
      </c>
      <c r="B27" s="5"/>
      <c r="C27" s="5"/>
      <c r="D27" s="5"/>
      <c r="E27" s="5"/>
    </row>
    <row r="28" customFormat="false" ht="21.75" hidden="false" customHeight="true" outlineLevel="0" collapsed="false">
      <c r="A28" s="4"/>
      <c r="B28" s="15" t="s">
        <v>61</v>
      </c>
      <c r="C28" s="16"/>
      <c r="D28" s="17" t="s">
        <v>62</v>
      </c>
      <c r="E28" s="18" t="s">
        <v>63</v>
      </c>
    </row>
    <row r="29" customFormat="false" ht="21.75" hidden="false" customHeight="true" outlineLevel="0" collapsed="false">
      <c r="A29" s="4"/>
      <c r="B29" s="15" t="s">
        <v>64</v>
      </c>
      <c r="C29" s="16"/>
      <c r="D29" s="17" t="s">
        <v>62</v>
      </c>
      <c r="E29" s="18" t="s">
        <v>65</v>
      </c>
    </row>
    <row r="30" customFormat="false" ht="21.75" hidden="false" customHeight="true" outlineLevel="0" collapsed="false">
      <c r="A30" s="4"/>
      <c r="B30" s="15" t="s">
        <v>66</v>
      </c>
      <c r="C30" s="16"/>
      <c r="D30" s="17" t="s">
        <v>62</v>
      </c>
      <c r="E30" s="18" t="s">
        <v>67</v>
      </c>
    </row>
    <row r="31" customFormat="false" ht="21.75" hidden="false" customHeight="true" outlineLevel="0" collapsed="false">
      <c r="A31" s="4"/>
      <c r="B31" s="15" t="s">
        <v>68</v>
      </c>
      <c r="C31" s="16"/>
      <c r="D31" s="17" t="s">
        <v>62</v>
      </c>
      <c r="E31" s="18" t="s">
        <v>69</v>
      </c>
    </row>
    <row r="32" customFormat="false" ht="21.75" hidden="false" customHeight="true" outlineLevel="0" collapsed="false">
      <c r="A32" s="4"/>
      <c r="B32" s="15" t="s">
        <v>70</v>
      </c>
      <c r="C32" s="16"/>
      <c r="D32" s="17" t="s">
        <v>62</v>
      </c>
      <c r="E32" s="18" t="s">
        <v>71</v>
      </c>
    </row>
    <row r="33" customFormat="false" ht="21.75" hidden="false" customHeight="true" outlineLevel="0" collapsed="false">
      <c r="A33" s="4"/>
      <c r="B33" s="20" t="s">
        <v>72</v>
      </c>
      <c r="C33" s="21" t="n">
        <f aca="false">SUM(C28:C32)</f>
        <v>0</v>
      </c>
      <c r="D33" s="22" t="s">
        <v>62</v>
      </c>
      <c r="E33" s="23" t="s">
        <v>73</v>
      </c>
    </row>
    <row r="34" customFormat="false" ht="21.75" hidden="false" customHeight="true" outlineLevel="0" collapsed="false">
      <c r="A34" s="4"/>
      <c r="B34" s="20" t="s">
        <v>74</v>
      </c>
      <c r="C34" s="21" t="n">
        <f aca="false">C33*12</f>
        <v>0</v>
      </c>
      <c r="D34" s="22" t="s">
        <v>75</v>
      </c>
      <c r="E34" s="23"/>
    </row>
    <row r="35" customFormat="false" ht="9.75" hidden="false" customHeight="true" outlineLevel="0" collapsed="false">
      <c r="A35" s="4"/>
      <c r="B35" s="4"/>
      <c r="C35" s="4"/>
      <c r="D35" s="4"/>
      <c r="E35" s="4"/>
    </row>
    <row r="36" customFormat="false" ht="18" hidden="false" customHeight="true" outlineLevel="0" collapsed="false">
      <c r="A36" s="5" t="s">
        <v>76</v>
      </c>
      <c r="B36" s="5"/>
      <c r="C36" s="5"/>
      <c r="D36" s="5"/>
      <c r="E36" s="5"/>
    </row>
    <row r="37" customFormat="false" ht="21.75" hidden="false" customHeight="true" outlineLevel="0" collapsed="false">
      <c r="A37" s="4"/>
      <c r="B37" s="20" t="s">
        <v>77</v>
      </c>
      <c r="C37" s="21" t="str">
        <f aca="false">IF(OR(C9="",C9=0),"",IF(C23&lt;=0,"Not reachable",ROUNDUP(C33/C23,0)))</f>
        <v/>
      </c>
      <c r="D37" s="22" t="s">
        <v>78</v>
      </c>
      <c r="E37" s="23" t="s">
        <v>79</v>
      </c>
    </row>
    <row r="38" customFormat="false" ht="21.75" hidden="false" customHeight="true" outlineLevel="0" collapsed="false">
      <c r="A38" s="4"/>
      <c r="B38" s="20" t="s">
        <v>80</v>
      </c>
      <c r="C38" s="21" t="str">
        <f aca="false">IF(ISNUMBER(C37),C37*C12,"")</f>
        <v/>
      </c>
      <c r="D38" s="22" t="s">
        <v>62</v>
      </c>
      <c r="E38" s="23" t="s">
        <v>81</v>
      </c>
    </row>
    <row r="39" customFormat="false" ht="21.75" hidden="false" customHeight="true" outlineLevel="0" collapsed="false">
      <c r="A39" s="4"/>
      <c r="B39" s="15" t="s">
        <v>82</v>
      </c>
      <c r="C39" s="16"/>
      <c r="D39" s="17" t="s">
        <v>78</v>
      </c>
      <c r="E39" s="18" t="s">
        <v>83</v>
      </c>
    </row>
    <row r="40" customFormat="false" ht="21.75" hidden="false" customHeight="true" outlineLevel="0" collapsed="false">
      <c r="A40" s="4"/>
      <c r="B40" s="20" t="s">
        <v>84</v>
      </c>
      <c r="C40" s="21" t="str">
        <f aca="false">IF(OR(C39="",NOT(ISNUMBER(C37))),"",C37-C39)</f>
        <v/>
      </c>
      <c r="D40" s="22" t="s">
        <v>85</v>
      </c>
      <c r="E40" s="23" t="s">
        <v>86</v>
      </c>
    </row>
    <row r="41" customFormat="false" ht="13.5" hidden="false" customHeight="true" outlineLevel="0" collapsed="false">
      <c r="A41" s="4"/>
      <c r="B41" s="4"/>
      <c r="C41" s="4"/>
      <c r="D41" s="4"/>
      <c r="E41" s="4"/>
    </row>
    <row r="42" customFormat="false" ht="18" hidden="false" customHeight="true" outlineLevel="0" collapsed="false">
      <c r="A42" s="5" t="s">
        <v>87</v>
      </c>
      <c r="B42" s="5"/>
      <c r="C42" s="5"/>
      <c r="D42" s="5"/>
      <c r="E42" s="5"/>
    </row>
    <row r="43" customFormat="false" ht="21.75" hidden="false" customHeight="true" outlineLevel="0" collapsed="false">
      <c r="A43" s="4"/>
      <c r="B43" s="20" t="s">
        <v>57</v>
      </c>
      <c r="C43" s="24" t="str">
        <f aca="false">IFERROR(C24,"")</f>
        <v/>
      </c>
      <c r="D43" s="22"/>
      <c r="E43" s="23" t="s">
        <v>88</v>
      </c>
    </row>
    <row r="44" customFormat="false" ht="21.75" hidden="false" customHeight="true" outlineLevel="0" collapsed="false">
      <c r="A44" s="4"/>
      <c r="B44" s="20" t="s">
        <v>72</v>
      </c>
      <c r="C44" s="21" t="n">
        <f aca="false">IFERROR(C33,"")</f>
        <v>0</v>
      </c>
      <c r="D44" s="22" t="s">
        <v>62</v>
      </c>
      <c r="E44" s="23" t="s">
        <v>89</v>
      </c>
    </row>
    <row r="45" customFormat="false" ht="21.75" hidden="false" customHeight="true" outlineLevel="0" collapsed="false">
      <c r="A45" s="4"/>
      <c r="B45" s="20" t="s">
        <v>77</v>
      </c>
      <c r="C45" s="21" t="str">
        <f aca="false">IFERROR(C37,"")</f>
        <v/>
      </c>
      <c r="D45" s="22" t="s">
        <v>78</v>
      </c>
      <c r="E45" s="23" t="s">
        <v>90</v>
      </c>
    </row>
    <row r="46" customFormat="false" ht="21.75" hidden="false" customHeight="true" outlineLevel="0" collapsed="false">
      <c r="A46" s="4"/>
      <c r="B46" s="20" t="s">
        <v>91</v>
      </c>
      <c r="C46" s="21" t="n">
        <f aca="false">IFERROR(C39,"")</f>
        <v>0</v>
      </c>
      <c r="D46" s="22" t="s">
        <v>78</v>
      </c>
      <c r="E46" s="23" t="s">
        <v>92</v>
      </c>
    </row>
    <row r="47" customFormat="false" ht="21.75" hidden="false" customHeight="true" outlineLevel="0" collapsed="false">
      <c r="A47" s="4"/>
      <c r="B47" s="20" t="s">
        <v>84</v>
      </c>
      <c r="C47" s="21" t="str">
        <f aca="false">IFERROR(C40,"")</f>
        <v/>
      </c>
      <c r="D47" s="22" t="s">
        <v>85</v>
      </c>
      <c r="E47" s="23" t="s">
        <v>93</v>
      </c>
    </row>
    <row r="48" customFormat="false" ht="12" hidden="false" customHeight="true" outlineLevel="0" collapsed="false">
      <c r="A48" s="4"/>
      <c r="B48" s="4"/>
      <c r="C48" s="4"/>
      <c r="D48" s="4"/>
      <c r="E48" s="4"/>
    </row>
    <row r="49" customFormat="false" ht="18" hidden="false" customHeight="true" outlineLevel="0" collapsed="false">
      <c r="A49" s="26" t="s">
        <v>94</v>
      </c>
      <c r="B49" s="26"/>
      <c r="C49" s="26"/>
      <c r="D49" s="26"/>
      <c r="E49" s="26"/>
    </row>
    <row r="50" customFormat="false" ht="114.75" hidden="false" customHeight="true" outlineLevel="0" collapsed="false">
      <c r="A50" s="11" t="str">
        <f aca="false">IF(C9=0,"  Fill in the yellow cells in sections 1 to 6 above. Your break-even position will appear here.",IF(C23&lt;=0,"  ✕  Each unit loses money: variable costs are higher than net revenue per unit."&amp;CHAR(10)&amp;"  Selling more makes the loss bigger. Fix price, discounts or variable costs before scaling."&amp;CHAR(10)&amp;CHAR(10)&amp;"  If you want to work through what to change first — www.divyakaushik.in  ·  divyakaushik1@outlook.com",IF(C39="","  Enter your current monthly volume (Section 6) to see how far you are from break-even.",IF(C40&lt;=0,"  ✓  You are above break-even. The question now is whether this model holds as you scale"&amp;CHAR(10)&amp;"  — and whether your acquisition cost is building profit or just adding volume."&amp;CHAR(10)&amp;CHAR(10)&amp;"  First conversation is informal, off the record, no obligation."&amp;CHAR(10)&amp;"  www.divyakaushik.in  ·  divyakaushik1@outlook.com","  ⚠  "&amp;TEXT(C40,"0")&amp;" units between you and break-even each month."&amp;CHAR(10)&amp;CHAR(10)&amp;"  If you want to work through what is driving that gap — or pressure-test whether your"&amp;CHAR(10)&amp;"  assumptions are right — this is a good moment to talk."&amp;CHAR(10)&amp;"  www.divyakaushik.in  ·  divyakaushik1@outlook.com"))))</f>
        <v>  Fill in the yellow cells in sections 1 to 6 above. Your break-even position will appear here.</v>
      </c>
      <c r="B50" s="11"/>
      <c r="C50" s="11"/>
      <c r="D50" s="11"/>
      <c r="E50" s="11"/>
    </row>
    <row r="51" customFormat="false" ht="7.5" hidden="false" customHeight="true" outlineLevel="0" collapsed="false">
      <c r="A51" s="12"/>
      <c r="B51" s="12"/>
      <c r="C51" s="12"/>
      <c r="D51" s="12"/>
      <c r="E51" s="12"/>
    </row>
    <row r="52" customFormat="false" ht="7.5" hidden="false" customHeight="true" outlineLevel="0" collapsed="false">
      <c r="A52" s="12"/>
      <c r="B52" s="12"/>
      <c r="C52" s="12"/>
      <c r="D52" s="12"/>
      <c r="E52" s="12"/>
    </row>
    <row r="53" customFormat="false" ht="7.5" hidden="false" customHeight="true" outlineLevel="0" collapsed="false">
      <c r="A53" s="12"/>
      <c r="B53" s="12"/>
      <c r="C53" s="12"/>
      <c r="D53" s="12"/>
      <c r="E53" s="12"/>
    </row>
    <row r="54" customFormat="false" ht="12" hidden="false" customHeight="true" outlineLevel="0" collapsed="false">
      <c r="A54" s="4"/>
      <c r="B54" s="4"/>
      <c r="C54" s="4"/>
      <c r="D54" s="4"/>
      <c r="E54" s="4"/>
    </row>
    <row r="55" customFormat="false" ht="18" hidden="false" customHeight="true" outlineLevel="0" collapsed="false">
      <c r="A55" s="5" t="s">
        <v>95</v>
      </c>
      <c r="B55" s="5"/>
      <c r="C55" s="5"/>
      <c r="D55" s="5"/>
      <c r="E55" s="5"/>
    </row>
    <row r="56" customFormat="false" ht="19.5" hidden="false" customHeight="true" outlineLevel="0" collapsed="false">
      <c r="A56" s="4"/>
      <c r="B56" s="27" t="s">
        <v>96</v>
      </c>
      <c r="C56" s="27"/>
      <c r="D56" s="27"/>
      <c r="E56" s="27"/>
    </row>
    <row r="57" customFormat="false" ht="19.5" hidden="false" customHeight="true" outlineLevel="0" collapsed="false">
      <c r="A57" s="4"/>
      <c r="B57" s="27" t="s">
        <v>97</v>
      </c>
      <c r="C57" s="27"/>
      <c r="D57" s="27"/>
      <c r="E57" s="27"/>
    </row>
    <row r="58" customFormat="false" ht="19.5" hidden="false" customHeight="true" outlineLevel="0" collapsed="false">
      <c r="A58" s="4"/>
      <c r="B58" s="27" t="s">
        <v>98</v>
      </c>
      <c r="C58" s="27"/>
      <c r="D58" s="27"/>
      <c r="E58" s="27"/>
    </row>
    <row r="59" customFormat="false" ht="19.5" hidden="false" customHeight="true" outlineLevel="0" collapsed="false">
      <c r="A59" s="4"/>
      <c r="B59" s="27" t="s">
        <v>99</v>
      </c>
      <c r="C59" s="27"/>
      <c r="D59" s="27"/>
      <c r="E59" s="27"/>
    </row>
    <row r="60" customFormat="false" ht="19.5" hidden="false" customHeight="true" outlineLevel="0" collapsed="false">
      <c r="A60" s="4"/>
      <c r="B60" s="27" t="s">
        <v>100</v>
      </c>
      <c r="C60" s="27"/>
      <c r="D60" s="27"/>
      <c r="E60" s="27"/>
    </row>
    <row r="61" customFormat="false" ht="6" hidden="false" customHeight="true" outlineLevel="0" collapsed="false">
      <c r="A61" s="4"/>
      <c r="B61" s="4"/>
      <c r="C61" s="4"/>
      <c r="D61" s="4"/>
      <c r="E61" s="4"/>
    </row>
    <row r="62" customFormat="false" ht="19.5" hidden="false" customHeight="true" outlineLevel="0" collapsed="false">
      <c r="A62" s="4"/>
      <c r="B62" s="28" t="s">
        <v>101</v>
      </c>
      <c r="C62" s="28"/>
      <c r="D62" s="28"/>
      <c r="E62" s="28"/>
    </row>
    <row r="63" customFormat="false" ht="9.75" hidden="false" customHeight="true" outlineLevel="0" collapsed="false">
      <c r="A63" s="4"/>
      <c r="B63" s="4"/>
      <c r="C63" s="4"/>
      <c r="D63" s="4"/>
      <c r="E63" s="4"/>
    </row>
    <row r="64" customFormat="false" ht="15.75" hidden="false" customHeight="true" outlineLevel="0" collapsed="false">
      <c r="A64" s="14" t="s">
        <v>23</v>
      </c>
      <c r="B64" s="14"/>
      <c r="C64" s="14"/>
      <c r="D64" s="14"/>
      <c r="E64" s="14"/>
    </row>
  </sheetData>
  <sheetProtection sheet="true" password="c8ec"/>
  <mergeCells count="20">
    <mergeCell ref="A1:E1"/>
    <mergeCell ref="A2:E2"/>
    <mergeCell ref="A4:E4"/>
    <mergeCell ref="A8:E8"/>
    <mergeCell ref="A14:E14"/>
    <mergeCell ref="A22:E22"/>
    <mergeCell ref="A25:E25"/>
    <mergeCell ref="A27:E27"/>
    <mergeCell ref="A36:E36"/>
    <mergeCell ref="A42:E42"/>
    <mergeCell ref="A49:E49"/>
    <mergeCell ref="A50:E50"/>
    <mergeCell ref="A55:E55"/>
    <mergeCell ref="B56:E56"/>
    <mergeCell ref="B57:E57"/>
    <mergeCell ref="B58:E58"/>
    <mergeCell ref="B59:E59"/>
    <mergeCell ref="B60:E60"/>
    <mergeCell ref="B62:E62"/>
    <mergeCell ref="A64:E64"/>
  </mergeCells>
  <conditionalFormatting sqref="C47">
    <cfRule type="cellIs" priority="2" operator="lessThanOrEqual" aboveAverage="0" equalAverage="0" bottom="0" percent="0" rank="0" text="" dxfId="0">
      <formula>0</formula>
    </cfRule>
    <cfRule type="cellIs" priority="3" operator="greaterThan" aboveAverage="0" equalAverage="0" bottom="0" percent="0" rank="0" text="" dxfId="1">
      <formula>0</formula>
    </cfRule>
  </conditionalFormatting>
  <conditionalFormatting sqref="C40">
    <cfRule type="cellIs" priority="4" operator="lessThanOrEqual" aboveAverage="0" equalAverage="0" bottom="0" percent="0" rank="0" text="" dxfId="0">
      <formula>0</formula>
    </cfRule>
    <cfRule type="cellIs" priority="5" operator="greaterThan"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83203125" defaultRowHeight="15" zeroHeight="false" outlineLevelRow="0" outlineLevelCol="0"/>
  <cols>
    <col collapsed="false" customWidth="true" hidden="false" outlineLevel="0" max="1" min="1" style="1" width="2"/>
    <col collapsed="false" customWidth="true" hidden="false" outlineLevel="0" max="2" min="2" style="1" width="36"/>
    <col collapsed="false" customWidth="true" hidden="false" outlineLevel="0" max="3" min="3" style="1" width="16"/>
    <col collapsed="false" customWidth="true" hidden="false" outlineLevel="0" max="4" min="4" style="1" width="10"/>
    <col collapsed="false" customWidth="true" hidden="false" outlineLevel="0" max="5" min="5" style="1" width="38"/>
  </cols>
  <sheetData>
    <row r="1" customFormat="false" ht="30" hidden="false" customHeight="true" outlineLevel="0" collapsed="false">
      <c r="A1" s="2" t="s">
        <v>102</v>
      </c>
      <c r="B1" s="2"/>
      <c r="C1" s="2"/>
      <c r="D1" s="2"/>
      <c r="E1" s="2"/>
    </row>
    <row r="2" customFormat="false" ht="15.75" hidden="false" customHeight="true" outlineLevel="0" collapsed="false">
      <c r="A2" s="3" t="s">
        <v>103</v>
      </c>
      <c r="B2" s="3"/>
      <c r="C2" s="3"/>
      <c r="D2" s="3"/>
      <c r="E2" s="3"/>
    </row>
    <row r="3" customFormat="false" ht="9.75" hidden="false" customHeight="true" outlineLevel="0" collapsed="false">
      <c r="A3" s="4"/>
      <c r="B3" s="4"/>
      <c r="C3" s="4"/>
      <c r="D3" s="4"/>
      <c r="E3" s="4"/>
    </row>
    <row r="4" customFormat="false" ht="18" hidden="false" customHeight="true" outlineLevel="0" collapsed="false">
      <c r="A4" s="5" t="s">
        <v>25</v>
      </c>
      <c r="B4" s="5"/>
      <c r="C4" s="5"/>
      <c r="D4" s="5"/>
      <c r="E4" s="5"/>
    </row>
    <row r="5" customFormat="false" ht="21.75" hidden="false" customHeight="true" outlineLevel="0" collapsed="false">
      <c r="A5" s="4"/>
      <c r="B5" s="15" t="s">
        <v>26</v>
      </c>
      <c r="C5" s="29" t="s">
        <v>104</v>
      </c>
      <c r="D5" s="17"/>
      <c r="E5" s="18" t="s">
        <v>27</v>
      </c>
    </row>
    <row r="6" customFormat="false" ht="21.75" hidden="false" customHeight="true" outlineLevel="0" collapsed="false">
      <c r="A6" s="4"/>
      <c r="B6" s="15" t="s">
        <v>28</v>
      </c>
      <c r="C6" s="29" t="s">
        <v>105</v>
      </c>
      <c r="D6" s="17"/>
      <c r="E6" s="18" t="s">
        <v>29</v>
      </c>
    </row>
    <row r="7" customFormat="false" ht="9.75" hidden="false" customHeight="true" outlineLevel="0" collapsed="false">
      <c r="A7" s="4"/>
      <c r="B7" s="4"/>
      <c r="C7" s="4"/>
      <c r="D7" s="4"/>
      <c r="E7" s="4"/>
    </row>
    <row r="8" customFormat="false" ht="18" hidden="false" customHeight="true" outlineLevel="0" collapsed="false">
      <c r="A8" s="5" t="s">
        <v>30</v>
      </c>
      <c r="B8" s="5"/>
      <c r="C8" s="5"/>
      <c r="D8" s="5"/>
      <c r="E8" s="5"/>
    </row>
    <row r="9" customFormat="false" ht="21.75" hidden="false" customHeight="true" outlineLevel="0" collapsed="false">
      <c r="A9" s="4"/>
      <c r="B9" s="15" t="s">
        <v>31</v>
      </c>
      <c r="C9" s="29" t="n">
        <v>1200</v>
      </c>
      <c r="D9" s="17" t="s">
        <v>32</v>
      </c>
      <c r="E9" s="18" t="s">
        <v>106</v>
      </c>
    </row>
    <row r="10" customFormat="false" ht="21.75" hidden="false" customHeight="true" outlineLevel="0" collapsed="false">
      <c r="A10" s="4"/>
      <c r="B10" s="15" t="s">
        <v>34</v>
      </c>
      <c r="C10" s="30" t="n">
        <v>15</v>
      </c>
      <c r="D10" s="17" t="s">
        <v>35</v>
      </c>
      <c r="E10" s="18" t="s">
        <v>107</v>
      </c>
    </row>
    <row r="11" customFormat="false" ht="21.75" hidden="false" customHeight="true" outlineLevel="0" collapsed="false">
      <c r="A11" s="4"/>
      <c r="B11" s="15" t="s">
        <v>37</v>
      </c>
      <c r="C11" s="30" t="n">
        <v>8</v>
      </c>
      <c r="D11" s="17" t="s">
        <v>35</v>
      </c>
      <c r="E11" s="18" t="s">
        <v>108</v>
      </c>
    </row>
    <row r="12" customFormat="false" ht="21.75" hidden="false" customHeight="true" outlineLevel="0" collapsed="false">
      <c r="A12" s="4"/>
      <c r="B12" s="20" t="s">
        <v>39</v>
      </c>
      <c r="C12" s="21" t="n">
        <f aca="false">IFERROR(C9*(1-C10/100)*(1-C11/100),"")</f>
        <v>938.4</v>
      </c>
      <c r="D12" s="22" t="s">
        <v>32</v>
      </c>
      <c r="E12" s="23" t="s">
        <v>109</v>
      </c>
    </row>
    <row r="13" customFormat="false" ht="9.75" hidden="false" customHeight="true" outlineLevel="0" collapsed="false">
      <c r="A13" s="4"/>
      <c r="B13" s="4"/>
      <c r="C13" s="4"/>
      <c r="D13" s="4"/>
      <c r="E13" s="4"/>
    </row>
    <row r="14" customFormat="false" ht="18" hidden="false" customHeight="true" outlineLevel="0" collapsed="false">
      <c r="A14" s="5" t="s">
        <v>41</v>
      </c>
      <c r="B14" s="5"/>
      <c r="C14" s="5"/>
      <c r="D14" s="5"/>
      <c r="E14" s="5"/>
    </row>
    <row r="15" customFormat="false" ht="21.75" hidden="false" customHeight="true" outlineLevel="0" collapsed="false">
      <c r="A15" s="4"/>
      <c r="B15" s="15" t="s">
        <v>42</v>
      </c>
      <c r="C15" s="29" t="n">
        <v>300</v>
      </c>
      <c r="D15" s="17" t="s">
        <v>32</v>
      </c>
      <c r="E15" s="18" t="s">
        <v>110</v>
      </c>
    </row>
    <row r="16" customFormat="false" ht="21.75" hidden="false" customHeight="true" outlineLevel="0" collapsed="false">
      <c r="A16" s="4"/>
      <c r="B16" s="15" t="s">
        <v>44</v>
      </c>
      <c r="C16" s="29" t="n">
        <v>110</v>
      </c>
      <c r="D16" s="17" t="s">
        <v>32</v>
      </c>
      <c r="E16" s="18" t="s">
        <v>111</v>
      </c>
    </row>
    <row r="17" customFormat="false" ht="21.75" hidden="false" customHeight="true" outlineLevel="0" collapsed="false">
      <c r="A17" s="4"/>
      <c r="B17" s="15" t="s">
        <v>46</v>
      </c>
      <c r="C17" s="30" t="n">
        <v>2</v>
      </c>
      <c r="D17" s="17" t="s">
        <v>35</v>
      </c>
      <c r="E17" s="18" t="s">
        <v>112</v>
      </c>
    </row>
    <row r="18" customFormat="false" ht="21.75" hidden="false" customHeight="true" outlineLevel="0" collapsed="false">
      <c r="A18" s="4"/>
      <c r="B18" s="15" t="s">
        <v>48</v>
      </c>
      <c r="C18" s="30" t="n">
        <v>0</v>
      </c>
      <c r="D18" s="17" t="s">
        <v>35</v>
      </c>
      <c r="E18" s="18" t="s">
        <v>113</v>
      </c>
    </row>
    <row r="19" customFormat="false" ht="21.75" hidden="false" customHeight="true" outlineLevel="0" collapsed="false">
      <c r="A19" s="4"/>
      <c r="B19" s="15" t="s">
        <v>50</v>
      </c>
      <c r="C19" s="29" t="n">
        <v>40</v>
      </c>
      <c r="D19" s="17" t="s">
        <v>32</v>
      </c>
      <c r="E19" s="18" t="s">
        <v>114</v>
      </c>
    </row>
    <row r="20" customFormat="false" ht="21.75" hidden="false" customHeight="true" outlineLevel="0" collapsed="false">
      <c r="A20" s="4"/>
      <c r="B20" s="20" t="s">
        <v>52</v>
      </c>
      <c r="C20" s="21" t="n">
        <f aca="false">IFERROR(C15+C16+(C17+C18)/100*C12+C19,"")</f>
        <v>468.768</v>
      </c>
      <c r="D20" s="22" t="s">
        <v>32</v>
      </c>
      <c r="E20" s="23" t="s">
        <v>115</v>
      </c>
    </row>
    <row r="21" customFormat="false" ht="9.75" hidden="false" customHeight="true" outlineLevel="0" collapsed="false">
      <c r="A21" s="4"/>
      <c r="B21" s="4"/>
      <c r="C21" s="4"/>
      <c r="D21" s="4"/>
      <c r="E21" s="4"/>
    </row>
    <row r="22" customFormat="false" ht="18" hidden="false" customHeight="true" outlineLevel="0" collapsed="false">
      <c r="A22" s="5" t="s">
        <v>54</v>
      </c>
      <c r="B22" s="5"/>
      <c r="C22" s="5"/>
      <c r="D22" s="5"/>
      <c r="E22" s="5"/>
    </row>
    <row r="23" customFormat="false" ht="21.75" hidden="false" customHeight="true" outlineLevel="0" collapsed="false">
      <c r="A23" s="4"/>
      <c r="B23" s="20" t="s">
        <v>55</v>
      </c>
      <c r="C23" s="21" t="n">
        <f aca="false">IFERROR(C12-C20,"")</f>
        <v>469.632</v>
      </c>
      <c r="D23" s="22" t="s">
        <v>32</v>
      </c>
      <c r="E23" s="23" t="s">
        <v>116</v>
      </c>
    </row>
    <row r="24" customFormat="false" ht="21.75" hidden="false" customHeight="true" outlineLevel="0" collapsed="false">
      <c r="A24" s="4"/>
      <c r="B24" s="20" t="s">
        <v>57</v>
      </c>
      <c r="C24" s="24" t="n">
        <f aca="false">IFERROR(C23/C12,"")</f>
        <v>0.500460358056266</v>
      </c>
      <c r="D24" s="22"/>
      <c r="E24" s="23" t="s">
        <v>117</v>
      </c>
    </row>
    <row r="25" customFormat="false" ht="19.5" hidden="false" customHeight="true" outlineLevel="0" collapsed="false">
      <c r="A25" s="25" t="s">
        <v>118</v>
      </c>
      <c r="B25" s="25"/>
      <c r="C25" s="25"/>
      <c r="D25" s="25"/>
      <c r="E25" s="25"/>
    </row>
    <row r="26" customFormat="false" ht="9.75" hidden="false" customHeight="true" outlineLevel="0" collapsed="false">
      <c r="A26" s="4"/>
      <c r="B26" s="4"/>
      <c r="C26" s="4"/>
      <c r="D26" s="4"/>
      <c r="E26" s="4"/>
    </row>
    <row r="27" customFormat="false" ht="18" hidden="false" customHeight="true" outlineLevel="0" collapsed="false">
      <c r="A27" s="5" t="s">
        <v>60</v>
      </c>
      <c r="B27" s="5"/>
      <c r="C27" s="5"/>
      <c r="D27" s="5"/>
      <c r="E27" s="5"/>
    </row>
    <row r="28" customFormat="false" ht="21.75" hidden="false" customHeight="true" outlineLevel="0" collapsed="false">
      <c r="A28" s="4"/>
      <c r="B28" s="15" t="s">
        <v>61</v>
      </c>
      <c r="C28" s="29" t="n">
        <v>240000</v>
      </c>
      <c r="D28" s="17" t="s">
        <v>62</v>
      </c>
      <c r="E28" s="18" t="s">
        <v>119</v>
      </c>
    </row>
    <row r="29" customFormat="false" ht="21.75" hidden="false" customHeight="true" outlineLevel="0" collapsed="false">
      <c r="A29" s="4"/>
      <c r="B29" s="15" t="s">
        <v>64</v>
      </c>
      <c r="C29" s="29" t="n">
        <v>40000</v>
      </c>
      <c r="D29" s="17" t="s">
        <v>62</v>
      </c>
      <c r="E29" s="18" t="s">
        <v>120</v>
      </c>
    </row>
    <row r="30" customFormat="false" ht="21.75" hidden="false" customHeight="true" outlineLevel="0" collapsed="false">
      <c r="A30" s="4"/>
      <c r="B30" s="15" t="s">
        <v>66</v>
      </c>
      <c r="C30" s="29" t="n">
        <v>25000</v>
      </c>
      <c r="D30" s="17" t="s">
        <v>62</v>
      </c>
      <c r="E30" s="18" t="s">
        <v>121</v>
      </c>
    </row>
    <row r="31" customFormat="false" ht="21.75" hidden="false" customHeight="true" outlineLevel="0" collapsed="false">
      <c r="A31" s="4"/>
      <c r="B31" s="15" t="s">
        <v>68</v>
      </c>
      <c r="C31" s="29" t="n">
        <v>60000</v>
      </c>
      <c r="D31" s="17" t="s">
        <v>62</v>
      </c>
      <c r="E31" s="18" t="s">
        <v>122</v>
      </c>
    </row>
    <row r="32" customFormat="false" ht="21.75" hidden="false" customHeight="true" outlineLevel="0" collapsed="false">
      <c r="A32" s="4"/>
      <c r="B32" s="15" t="s">
        <v>70</v>
      </c>
      <c r="C32" s="29" t="n">
        <v>15000</v>
      </c>
      <c r="D32" s="17" t="s">
        <v>62</v>
      </c>
      <c r="E32" s="18" t="s">
        <v>123</v>
      </c>
    </row>
    <row r="33" customFormat="false" ht="21.75" hidden="false" customHeight="true" outlineLevel="0" collapsed="false">
      <c r="A33" s="4"/>
      <c r="B33" s="20" t="s">
        <v>72</v>
      </c>
      <c r="C33" s="21" t="n">
        <f aca="false">SUM(C28:C32)</f>
        <v>380000</v>
      </c>
      <c r="D33" s="22" t="s">
        <v>62</v>
      </c>
      <c r="E33" s="23" t="s">
        <v>124</v>
      </c>
    </row>
    <row r="34" customFormat="false" ht="21.75" hidden="false" customHeight="true" outlineLevel="0" collapsed="false">
      <c r="A34" s="4"/>
      <c r="B34" s="20" t="s">
        <v>74</v>
      </c>
      <c r="C34" s="21" t="n">
        <f aca="false">C33*12</f>
        <v>4560000</v>
      </c>
      <c r="D34" s="22" t="s">
        <v>75</v>
      </c>
      <c r="E34" s="23" t="s">
        <v>125</v>
      </c>
    </row>
    <row r="35" customFormat="false" ht="9.75" hidden="false" customHeight="true" outlineLevel="0" collapsed="false">
      <c r="A35" s="4"/>
      <c r="B35" s="4"/>
      <c r="C35" s="4"/>
      <c r="D35" s="4"/>
      <c r="E35" s="4"/>
    </row>
    <row r="36" customFormat="false" ht="18" hidden="false" customHeight="true" outlineLevel="0" collapsed="false">
      <c r="A36" s="5" t="s">
        <v>76</v>
      </c>
      <c r="B36" s="5"/>
      <c r="C36" s="5"/>
      <c r="D36" s="5"/>
      <c r="E36" s="5"/>
    </row>
    <row r="37" customFormat="false" ht="21.75" hidden="false" customHeight="true" outlineLevel="0" collapsed="false">
      <c r="A37" s="4"/>
      <c r="B37" s="20" t="s">
        <v>77</v>
      </c>
      <c r="C37" s="21" t="n">
        <f aca="false">IF(OR(C9="",C9=0),"",IF(C23&lt;=0,"Not reachable",ROUNDUP(C33/C23,0)))</f>
        <v>810</v>
      </c>
      <c r="D37" s="22" t="s">
        <v>78</v>
      </c>
      <c r="E37" s="23" t="s">
        <v>126</v>
      </c>
    </row>
    <row r="38" customFormat="false" ht="21.75" hidden="false" customHeight="true" outlineLevel="0" collapsed="false">
      <c r="A38" s="4"/>
      <c r="B38" s="20" t="s">
        <v>80</v>
      </c>
      <c r="C38" s="21" t="n">
        <f aca="false">IF(ISNUMBER(C37),C37*C12,"")</f>
        <v>760104</v>
      </c>
      <c r="D38" s="22" t="s">
        <v>62</v>
      </c>
      <c r="E38" s="23" t="s">
        <v>127</v>
      </c>
    </row>
    <row r="39" customFormat="false" ht="21.75" hidden="false" customHeight="true" outlineLevel="0" collapsed="false">
      <c r="A39" s="4"/>
      <c r="B39" s="15" t="s">
        <v>82</v>
      </c>
      <c r="C39" s="29" t="n">
        <v>600</v>
      </c>
      <c r="D39" s="17" t="s">
        <v>78</v>
      </c>
      <c r="E39" s="18" t="s">
        <v>128</v>
      </c>
    </row>
    <row r="40" customFormat="false" ht="21.75" hidden="false" customHeight="true" outlineLevel="0" collapsed="false">
      <c r="A40" s="4"/>
      <c r="B40" s="20" t="s">
        <v>84</v>
      </c>
      <c r="C40" s="21" t="n">
        <f aca="false">IF(OR(C39="",NOT(ISNUMBER(C37))),"",C37-C39)</f>
        <v>210</v>
      </c>
      <c r="D40" s="22" t="s">
        <v>85</v>
      </c>
      <c r="E40" s="23" t="s">
        <v>129</v>
      </c>
    </row>
    <row r="41" customFormat="false" ht="13.5" hidden="false" customHeight="true" outlineLevel="0" collapsed="false">
      <c r="A41" s="4"/>
      <c r="B41" s="4"/>
      <c r="C41" s="4"/>
      <c r="D41" s="4"/>
      <c r="E41" s="4"/>
    </row>
    <row r="42" customFormat="false" ht="18" hidden="false" customHeight="true" outlineLevel="0" collapsed="false">
      <c r="A42" s="5" t="s">
        <v>87</v>
      </c>
      <c r="B42" s="5"/>
      <c r="C42" s="5"/>
      <c r="D42" s="5"/>
      <c r="E42" s="5"/>
    </row>
    <row r="43" customFormat="false" ht="21.75" hidden="false" customHeight="true" outlineLevel="0" collapsed="false">
      <c r="A43" s="4"/>
      <c r="B43" s="20" t="s">
        <v>57</v>
      </c>
      <c r="C43" s="24" t="n">
        <f aca="false">IFERROR(C24,"")</f>
        <v>0.500460358056266</v>
      </c>
      <c r="D43" s="22"/>
      <c r="E43" s="23" t="s">
        <v>130</v>
      </c>
    </row>
    <row r="44" customFormat="false" ht="21.75" hidden="false" customHeight="true" outlineLevel="0" collapsed="false">
      <c r="A44" s="4"/>
      <c r="B44" s="20" t="s">
        <v>72</v>
      </c>
      <c r="C44" s="21" t="n">
        <f aca="false">IFERROR(C33,"")</f>
        <v>380000</v>
      </c>
      <c r="D44" s="22" t="s">
        <v>62</v>
      </c>
      <c r="E44" s="23" t="s">
        <v>131</v>
      </c>
    </row>
    <row r="45" customFormat="false" ht="21.75" hidden="false" customHeight="true" outlineLevel="0" collapsed="false">
      <c r="A45" s="4"/>
      <c r="B45" s="20" t="s">
        <v>77</v>
      </c>
      <c r="C45" s="21" t="n">
        <f aca="false">IFERROR(C37,"")</f>
        <v>810</v>
      </c>
      <c r="D45" s="22" t="s">
        <v>78</v>
      </c>
      <c r="E45" s="23" t="s">
        <v>132</v>
      </c>
    </row>
    <row r="46" customFormat="false" ht="21.75" hidden="false" customHeight="true" outlineLevel="0" collapsed="false">
      <c r="A46" s="4"/>
      <c r="B46" s="20" t="s">
        <v>91</v>
      </c>
      <c r="C46" s="21" t="n">
        <f aca="false">IFERROR(C39,"")</f>
        <v>600</v>
      </c>
      <c r="D46" s="22" t="s">
        <v>78</v>
      </c>
      <c r="E46" s="23" t="s">
        <v>133</v>
      </c>
    </row>
    <row r="47" customFormat="false" ht="21.75" hidden="false" customHeight="true" outlineLevel="0" collapsed="false">
      <c r="A47" s="4"/>
      <c r="B47" s="20" t="s">
        <v>84</v>
      </c>
      <c r="C47" s="21" t="n">
        <f aca="false">IFERROR(C40,"")</f>
        <v>210</v>
      </c>
      <c r="D47" s="22" t="s">
        <v>85</v>
      </c>
      <c r="E47" s="23" t="s">
        <v>134</v>
      </c>
    </row>
    <row r="48" customFormat="false" ht="12" hidden="false" customHeight="true" outlineLevel="0" collapsed="false">
      <c r="A48" s="4"/>
      <c r="B48" s="4"/>
      <c r="C48" s="4"/>
      <c r="D48" s="4"/>
      <c r="E48" s="4"/>
    </row>
    <row r="49" customFormat="false" ht="18" hidden="false" customHeight="true" outlineLevel="0" collapsed="false">
      <c r="A49" s="26" t="s">
        <v>135</v>
      </c>
      <c r="B49" s="26"/>
      <c r="C49" s="26"/>
      <c r="D49" s="26"/>
      <c r="E49" s="26"/>
    </row>
    <row r="50" customFormat="false" ht="114.75" hidden="false" customHeight="true" outlineLevel="0" collapsed="false">
      <c r="A50" s="31" t="s">
        <v>136</v>
      </c>
      <c r="B50" s="31"/>
      <c r="C50" s="31"/>
      <c r="D50" s="31"/>
      <c r="E50" s="31"/>
    </row>
    <row r="51" customFormat="false" ht="7.5" hidden="false" customHeight="true" outlineLevel="0" collapsed="false">
      <c r="A51" s="12"/>
      <c r="B51" s="12"/>
      <c r="C51" s="12"/>
      <c r="D51" s="12"/>
      <c r="E51" s="12"/>
    </row>
    <row r="52" customFormat="false" ht="7.5" hidden="false" customHeight="true" outlineLevel="0" collapsed="false">
      <c r="A52" s="12"/>
      <c r="B52" s="12"/>
      <c r="C52" s="12"/>
      <c r="D52" s="12"/>
      <c r="E52" s="12"/>
    </row>
    <row r="53" customFormat="false" ht="7.5" hidden="false" customHeight="true" outlineLevel="0" collapsed="false">
      <c r="A53" s="12"/>
      <c r="B53" s="12"/>
      <c r="C53" s="12"/>
      <c r="D53" s="12"/>
      <c r="E53" s="12"/>
    </row>
    <row r="54" customFormat="false" ht="9.75" hidden="false" customHeight="true" outlineLevel="0" collapsed="false">
      <c r="A54" s="4"/>
      <c r="B54" s="4"/>
      <c r="C54" s="4"/>
      <c r="D54" s="4"/>
      <c r="E54" s="4"/>
    </row>
    <row r="55" customFormat="false" ht="21.75" hidden="false" customHeight="true" outlineLevel="0" collapsed="false">
      <c r="A55" s="28" t="s">
        <v>137</v>
      </c>
      <c r="B55" s="28"/>
      <c r="C55" s="28"/>
      <c r="D55" s="28"/>
      <c r="E55" s="28"/>
    </row>
    <row r="56" customFormat="false" ht="7.5" hidden="false" customHeight="true" outlineLevel="0" collapsed="false">
      <c r="A56" s="4"/>
      <c r="B56" s="4"/>
      <c r="C56" s="4"/>
      <c r="D56" s="4"/>
      <c r="E56" s="4"/>
    </row>
    <row r="57" customFormat="false" ht="15.75" hidden="false" customHeight="true" outlineLevel="0" collapsed="false">
      <c r="A57" s="14" t="s">
        <v>23</v>
      </c>
      <c r="B57" s="14"/>
      <c r="C57" s="14"/>
      <c r="D57" s="14"/>
      <c r="E57" s="14"/>
    </row>
  </sheetData>
  <sheetProtection sheet="true" password="c8ec"/>
  <mergeCells count="14">
    <mergeCell ref="A1:E1"/>
    <mergeCell ref="A2:E2"/>
    <mergeCell ref="A4:E4"/>
    <mergeCell ref="A8:E8"/>
    <mergeCell ref="A14:E14"/>
    <mergeCell ref="A22:E22"/>
    <mergeCell ref="A25:E25"/>
    <mergeCell ref="A27:E27"/>
    <mergeCell ref="A36:E36"/>
    <mergeCell ref="A42:E42"/>
    <mergeCell ref="A49:E49"/>
    <mergeCell ref="A50:E50"/>
    <mergeCell ref="A55:E55"/>
    <mergeCell ref="A57:E57"/>
  </mergeCells>
  <conditionalFormatting sqref="C47">
    <cfRule type="cellIs" priority="2" operator="lessThanOrEqual" aboveAverage="0" equalAverage="0" bottom="0" percent="0" rank="0" text="" dxfId="0">
      <formula>0</formula>
    </cfRule>
    <cfRule type="cellIs" priority="3" operator="greaterThan" aboveAverage="0" equalAverage="0" bottom="0" percent="0" rank="0" text="" dxfId="1">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2026-09-07T08:30:24Z</dcterms:created>
  <dc:creator>openpyxl</dc:creator>
  <dc:description/>
  <dc:language>en-US</dc:language>
  <cp:lastModifiedBy>Divya Kaushik</cp:lastModifiedBy>
  <dcterms:modified xsi:type="dcterms:W3CDTF">2026-09-27T13:46:54Z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